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iat\Desktop\پیوست IT\"/>
    </mc:Choice>
  </mc:AlternateContent>
  <bookViews>
    <workbookView xWindow="0" yWindow="0" windowWidth="28800" windowHeight="11700"/>
  </bookViews>
  <sheets>
    <sheet name="جدول اصلی  " sheetId="1" r:id="rId1"/>
  </sheets>
  <definedNames>
    <definedName name="_edn1" localSheetId="0">'جدول اصلی  '!#REF!</definedName>
    <definedName name="_ednref1" localSheetId="0">'جدول اصلی  '!#REF!</definedName>
    <definedName name="_xlnm._FilterDatabase" localSheetId="0" hidden="1">'جدول اصلی  '!$A$1:$AC$9</definedName>
    <definedName name="_xlnm.Print_Area" localSheetId="0">'جدول اصلی  '!$A$1:$AC$9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1" l="1"/>
  <c r="Z8" i="1"/>
  <c r="Y8" i="1"/>
  <c r="X8" i="1"/>
  <c r="W8" i="1"/>
  <c r="W9" i="1" s="1"/>
  <c r="V8" i="1"/>
  <c r="U8" i="1"/>
  <c r="T8" i="1"/>
  <c r="S8" i="1"/>
  <c r="S9" i="1" s="1"/>
  <c r="R8" i="1"/>
  <c r="Q8" i="1"/>
  <c r="P8" i="1"/>
  <c r="O8" i="1"/>
  <c r="O9" i="1" s="1"/>
  <c r="N8" i="1"/>
  <c r="M8" i="1"/>
  <c r="L8" i="1"/>
  <c r="K8" i="1"/>
  <c r="K9" i="1" s="1"/>
  <c r="J8" i="1"/>
  <c r="I8" i="1"/>
  <c r="H8" i="1"/>
  <c r="G8" i="1"/>
  <c r="G9" i="1" s="1"/>
  <c r="F8" i="1"/>
  <c r="E8" i="1"/>
  <c r="D8" i="1"/>
  <c r="AB7" i="1"/>
  <c r="AB6" i="1"/>
  <c r="AA5" i="1"/>
  <c r="Z5" i="1"/>
  <c r="Z9" i="1" s="1"/>
  <c r="Y5" i="1"/>
  <c r="X5" i="1"/>
  <c r="W5" i="1"/>
  <c r="V5" i="1"/>
  <c r="V9" i="1" s="1"/>
  <c r="U5" i="1"/>
  <c r="T5" i="1"/>
  <c r="S5" i="1"/>
  <c r="R5" i="1"/>
  <c r="R9" i="1" s="1"/>
  <c r="Q5" i="1"/>
  <c r="P5" i="1"/>
  <c r="O5" i="1"/>
  <c r="N5" i="1"/>
  <c r="N9" i="1" s="1"/>
  <c r="M5" i="1"/>
  <c r="L5" i="1"/>
  <c r="K5" i="1"/>
  <c r="J5" i="1"/>
  <c r="J9" i="1" s="1"/>
  <c r="I5" i="1"/>
  <c r="H5" i="1"/>
  <c r="G5" i="1"/>
  <c r="F5" i="1"/>
  <c r="F9" i="1" s="1"/>
  <c r="E5" i="1"/>
  <c r="D5" i="1"/>
  <c r="AB4" i="1"/>
  <c r="AB3" i="1"/>
  <c r="D9" i="1" l="1"/>
  <c r="H9" i="1"/>
  <c r="L9" i="1"/>
  <c r="P9" i="1"/>
  <c r="T9" i="1"/>
  <c r="X9" i="1"/>
  <c r="E9" i="1"/>
  <c r="I9" i="1"/>
  <c r="M9" i="1"/>
  <c r="Q9" i="1"/>
  <c r="U9" i="1"/>
  <c r="Y9" i="1"/>
  <c r="AB5" i="1"/>
  <c r="AA9" i="1"/>
  <c r="AB8" i="1"/>
  <c r="AB9" i="1" l="1"/>
  <c r="AC8" i="1" s="1"/>
  <c r="AC9" i="1" l="1"/>
  <c r="AC3" i="1"/>
  <c r="AC7" i="1"/>
  <c r="AC4" i="1"/>
  <c r="AC5" i="1"/>
  <c r="AC6" i="1"/>
</calcChain>
</file>

<file path=xl/sharedStrings.xml><?xml version="1.0" encoding="utf-8"?>
<sst xmlns="http://schemas.openxmlformats.org/spreadsheetml/2006/main" count="14" uniqueCount="13">
  <si>
    <t xml:space="preserve">آمار عملکرد سالانه ارزش واگذاري سهام و دارائي بنگاه هاي مشمول واگذاري توسط سازمان خصوصی سازی از سال 1380 لغايت 1403/12/30                                                                                                                ارزش به ميليارد ريال        </t>
  </si>
  <si>
    <t>عنوان</t>
  </si>
  <si>
    <t>نوع واگذاري</t>
  </si>
  <si>
    <t>جمع کل</t>
  </si>
  <si>
    <t>درصد</t>
  </si>
  <si>
    <t xml:space="preserve"> عرضه و فروش سهام يا دارائي به عموم متقاضيان</t>
  </si>
  <si>
    <t>اختصاص منابع حاصل از فروش به درآمد عمومي كشور</t>
  </si>
  <si>
    <t>اختصاص منابع حاصل از فروش به ذينفعان (طلبكاران از دولت و ساير افراد)</t>
  </si>
  <si>
    <t>جمع</t>
  </si>
  <si>
    <t>واگذاري سهام يا دارائي به شيوه انتقال مستقيم به ذينفعان</t>
  </si>
  <si>
    <t>انتقال سهام يا دارائي به اشخاص حقيقي و حقوقي طلبكار از دولت (رددیون دولت)</t>
  </si>
  <si>
    <t>انتقال مستقيم  سهام يا دارائي بابت سهام عدالت</t>
  </si>
  <si>
    <t xml:space="preserve">جمع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</si>
</sst>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charset val="178"/>
    </font>
    <font>
      <sz val="16"/>
      <name val="B Titr"/>
      <charset val="178"/>
    </font>
    <font>
      <sz val="9"/>
      <color theme="1"/>
      <name val="B Titr"/>
      <charset val="178"/>
    </font>
    <font>
      <b/>
      <sz val="11"/>
      <name val="B Lotus"/>
      <charset val="178"/>
    </font>
    <font>
      <sz val="12"/>
      <color theme="1"/>
      <name val="B Lotus"/>
      <charset val="178"/>
    </font>
    <font>
      <sz val="12"/>
      <name val="B Lotus"/>
      <charset val="178"/>
    </font>
    <font>
      <sz val="12"/>
      <color rgb="FF000000"/>
      <name val="B Lotus"/>
      <charset val="178"/>
    </font>
    <font>
      <sz val="10"/>
      <name val="B Lotus"/>
      <charset val="178"/>
    </font>
    <font>
      <b/>
      <sz val="10"/>
      <name val="B Lotus"/>
      <charset val="178"/>
    </font>
    <font>
      <sz val="10"/>
      <name val="Tahoma"/>
      <family val="2"/>
    </font>
    <font>
      <sz val="10"/>
      <name val="Arial"/>
      <charset val="178"/>
    </font>
    <font>
      <sz val="11"/>
      <color rgb="FF006100"/>
      <name val="B Zar"/>
      <family val="2"/>
      <charset val="178"/>
    </font>
    <font>
      <b/>
      <sz val="16"/>
      <name val="B Titr"/>
      <charset val="178"/>
    </font>
    <font>
      <b/>
      <i/>
      <sz val="16"/>
      <name val="B Lotus"/>
      <charset val="178"/>
    </font>
    <font>
      <b/>
      <sz val="16"/>
      <name val="B Lotus"/>
      <charset val="178"/>
    </font>
    <font>
      <b/>
      <sz val="14"/>
      <name val="B Lotus"/>
      <charset val="178"/>
    </font>
    <font>
      <b/>
      <i/>
      <sz val="12"/>
      <name val="B Lotus"/>
      <charset val="178"/>
    </font>
    <font>
      <sz val="14"/>
      <name val="B Lotus"/>
      <charset val="178"/>
    </font>
    <font>
      <b/>
      <sz val="18"/>
      <name val="B Lotus"/>
      <charset val="17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2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5" fillId="0" borderId="3" xfId="0" applyNumberFormat="1" applyFont="1" applyBorder="1" applyAlignment="1">
      <alignment horizontal="center" vertical="center" readingOrder="2"/>
    </xf>
    <xf numFmtId="3" fontId="6" fillId="0" borderId="3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3" fillId="0" borderId="0" xfId="0" applyFont="1"/>
    <xf numFmtId="0" fontId="7" fillId="0" borderId="0" xfId="0" applyFont="1"/>
    <xf numFmtId="3" fontId="8" fillId="0" borderId="0" xfId="0" applyNumberFormat="1" applyFont="1"/>
    <xf numFmtId="9" fontId="8" fillId="0" borderId="0" xfId="0" applyNumberFormat="1" applyFont="1"/>
    <xf numFmtId="0" fontId="9" fillId="0" borderId="0" xfId="0" applyNumberFormat="1" applyFont="1" applyFill="1" applyBorder="1" applyAlignment="1" applyProtection="1"/>
    <xf numFmtId="0" fontId="8" fillId="0" borderId="0" xfId="0" applyFont="1"/>
    <xf numFmtId="0" fontId="1" fillId="0" borderId="0" xfId="0" applyFont="1" applyBorder="1" applyAlignment="1">
      <alignment horizontal="left" vertical="top"/>
    </xf>
    <xf numFmtId="0" fontId="12" fillId="2" borderId="5" xfId="2" applyNumberFormat="1" applyFont="1" applyBorder="1" applyAlignment="1" applyProtection="1">
      <alignment horizontal="center" vertical="center" wrapText="1"/>
    </xf>
    <xf numFmtId="9" fontId="13" fillId="2" borderId="7" xfId="1" applyFont="1" applyFill="1" applyBorder="1" applyAlignment="1" applyProtection="1">
      <alignment horizontal="center" vertical="center" wrapText="1"/>
    </xf>
    <xf numFmtId="3" fontId="15" fillId="2" borderId="3" xfId="2" applyNumberFormat="1" applyFont="1" applyBorder="1" applyAlignment="1" applyProtection="1">
      <alignment horizontal="center" vertical="center" wrapText="1"/>
    </xf>
    <xf numFmtId="3" fontId="17" fillId="2" borderId="1" xfId="2" applyNumberFormat="1" applyFont="1" applyBorder="1" applyAlignment="1" applyProtection="1">
      <alignment horizontal="center" vertical="center" wrapText="1"/>
    </xf>
    <xf numFmtId="3" fontId="17" fillId="2" borderId="2" xfId="2" applyNumberFormat="1" applyFont="1" applyBorder="1" applyAlignment="1" applyProtection="1">
      <alignment horizontal="center" vertical="center" wrapText="1"/>
    </xf>
    <xf numFmtId="0" fontId="12" fillId="2" borderId="8" xfId="2" applyNumberFormat="1" applyFont="1" applyBorder="1" applyAlignment="1" applyProtection="1">
      <alignment horizontal="center" vertical="center" wrapText="1"/>
    </xf>
    <xf numFmtId="0" fontId="12" fillId="2" borderId="9" xfId="2" applyNumberFormat="1" applyFont="1" applyBorder="1" applyAlignment="1" applyProtection="1">
      <alignment horizontal="center" vertical="center" wrapText="1"/>
    </xf>
    <xf numFmtId="3" fontId="15" fillId="2" borderId="4" xfId="2" applyNumberFormat="1" applyFont="1" applyBorder="1" applyAlignment="1" applyProtection="1">
      <alignment horizontal="center" vertical="center" wrapText="1"/>
    </xf>
    <xf numFmtId="3" fontId="17" fillId="2" borderId="12" xfId="2" applyNumberFormat="1" applyFont="1" applyBorder="1" applyAlignment="1" applyProtection="1">
      <alignment horizontal="center" vertical="center" wrapText="1"/>
    </xf>
    <xf numFmtId="3" fontId="17" fillId="2" borderId="13" xfId="2" applyNumberFormat="1" applyFont="1" applyBorder="1" applyAlignment="1" applyProtection="1">
      <alignment horizontal="center" vertical="center" wrapText="1"/>
    </xf>
    <xf numFmtId="3" fontId="17" fillId="2" borderId="14" xfId="2" applyNumberFormat="1" applyFont="1" applyBorder="1" applyAlignment="1" applyProtection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 readingOrder="2"/>
    </xf>
    <xf numFmtId="3" fontId="15" fillId="2" borderId="15" xfId="2" applyNumberFormat="1" applyFont="1" applyBorder="1" applyAlignment="1" applyProtection="1">
      <alignment horizontal="center" vertical="center" wrapText="1"/>
    </xf>
    <xf numFmtId="164" fontId="16" fillId="2" borderId="16" xfId="1" applyNumberFormat="1" applyFont="1" applyFill="1" applyBorder="1" applyAlignment="1" applyProtection="1">
      <alignment horizontal="center" vertical="center" wrapText="1"/>
    </xf>
    <xf numFmtId="3" fontId="17" fillId="2" borderId="17" xfId="2" applyNumberFormat="1" applyFont="1" applyBorder="1" applyAlignment="1" applyProtection="1">
      <alignment horizontal="center" vertical="center" wrapText="1"/>
    </xf>
    <xf numFmtId="164" fontId="16" fillId="2" borderId="18" xfId="1" applyNumberFormat="1" applyFont="1" applyFill="1" applyBorder="1" applyAlignment="1" applyProtection="1">
      <alignment horizontal="center" vertical="center" wrapText="1"/>
    </xf>
    <xf numFmtId="3" fontId="17" fillId="2" borderId="19" xfId="2" applyNumberFormat="1" applyFont="1" applyBorder="1" applyAlignment="1" applyProtection="1">
      <alignment horizontal="center" vertical="center" wrapText="1"/>
    </xf>
    <xf numFmtId="3" fontId="17" fillId="2" borderId="20" xfId="2" applyNumberFormat="1" applyFont="1" applyBorder="1" applyAlignment="1" applyProtection="1">
      <alignment horizontal="center" vertical="center" wrapText="1"/>
    </xf>
    <xf numFmtId="3" fontId="17" fillId="2" borderId="21" xfId="2" applyNumberFormat="1" applyFont="1" applyBorder="1" applyAlignment="1" applyProtection="1">
      <alignment horizontal="center" vertical="center" wrapText="1"/>
    </xf>
    <xf numFmtId="3" fontId="17" fillId="2" borderId="6" xfId="2" applyNumberFormat="1" applyFont="1" applyBorder="1" applyAlignment="1" applyProtection="1">
      <alignment horizontal="center" vertical="center" wrapText="1"/>
    </xf>
    <xf numFmtId="3" fontId="15" fillId="2" borderId="6" xfId="2" applyNumberFormat="1" applyFont="1" applyBorder="1" applyAlignment="1" applyProtection="1">
      <alignment horizontal="center" vertical="center" wrapText="1"/>
    </xf>
    <xf numFmtId="164" fontId="16" fillId="2" borderId="22" xfId="1" applyNumberFormat="1" applyFont="1" applyFill="1" applyBorder="1" applyAlignment="1" applyProtection="1">
      <alignment horizontal="center" vertical="center" wrapText="1"/>
    </xf>
    <xf numFmtId="3" fontId="18" fillId="2" borderId="10" xfId="2" applyNumberFormat="1" applyFont="1" applyBorder="1" applyAlignment="1" applyProtection="1">
      <alignment horizontal="center" vertical="center" wrapText="1"/>
    </xf>
    <xf numFmtId="3" fontId="18" fillId="2" borderId="23" xfId="2" applyNumberFormat="1" applyFont="1" applyBorder="1" applyAlignment="1" applyProtection="1">
      <alignment horizontal="center" vertical="center" wrapText="1"/>
    </xf>
    <xf numFmtId="3" fontId="18" fillId="2" borderId="11" xfId="2" applyNumberFormat="1" applyFont="1" applyBorder="1" applyAlignment="1" applyProtection="1">
      <alignment horizontal="center" vertical="center" wrapText="1"/>
    </xf>
    <xf numFmtId="3" fontId="14" fillId="2" borderId="7" xfId="2" applyNumberFormat="1" applyFont="1" applyBorder="1" applyAlignment="1" applyProtection="1">
      <alignment horizontal="center" vertical="center" wrapText="1"/>
    </xf>
    <xf numFmtId="3" fontId="5" fillId="0" borderId="15" xfId="0" applyNumberFormat="1" applyFont="1" applyBorder="1" applyAlignment="1">
      <alignment horizontal="center" vertical="center" readingOrder="2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G13"/>
  <sheetViews>
    <sheetView rightToLeft="1" tabSelected="1" view="pageBreakPreview" zoomScale="70" zoomScaleNormal="70" zoomScaleSheetLayoutView="70" zoomScalePageLayoutView="80" workbookViewId="0">
      <selection activeCell="C17" sqref="C17"/>
    </sheetView>
  </sheetViews>
  <sheetFormatPr defaultRowHeight="21.75" x14ac:dyDescent="0.65"/>
  <cols>
    <col min="1" max="1" width="22.85546875" style="6" customWidth="1"/>
    <col min="2" max="2" width="9.42578125" style="6" customWidth="1"/>
    <col min="3" max="3" width="32.5703125" style="6" customWidth="1"/>
    <col min="4" max="22" width="10.85546875" style="7" customWidth="1"/>
    <col min="23" max="23" width="13" style="7" bestFit="1" customWidth="1"/>
    <col min="24" max="24" width="10.85546875" style="7" customWidth="1"/>
    <col min="25" max="25" width="14.7109375" style="7" customWidth="1"/>
    <col min="26" max="26" width="10.85546875" style="7" customWidth="1"/>
    <col min="27" max="27" width="17" style="7" customWidth="1"/>
    <col min="28" max="28" width="16.7109375" style="11" customWidth="1"/>
    <col min="29" max="29" width="11.5703125" style="9" customWidth="1"/>
    <col min="30" max="31" width="24.140625" bestFit="1" customWidth="1"/>
    <col min="32" max="32" width="22.85546875" bestFit="1" customWidth="1"/>
  </cols>
  <sheetData>
    <row r="1" spans="1:33" s="1" customFormat="1" ht="56.25" customHeight="1" thickBot="1" x14ac:dyDescent="0.9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33" s="2" customFormat="1" ht="37.5" customHeight="1" thickBot="1" x14ac:dyDescent="0.25">
      <c r="A2" s="13" t="s">
        <v>1</v>
      </c>
      <c r="B2" s="18" t="s">
        <v>2</v>
      </c>
      <c r="C2" s="19"/>
      <c r="D2" s="13">
        <v>1380</v>
      </c>
      <c r="E2" s="13">
        <v>1381</v>
      </c>
      <c r="F2" s="13">
        <v>1382</v>
      </c>
      <c r="G2" s="13">
        <v>1383</v>
      </c>
      <c r="H2" s="13">
        <v>1384</v>
      </c>
      <c r="I2" s="13">
        <v>1385</v>
      </c>
      <c r="J2" s="13">
        <v>1386</v>
      </c>
      <c r="K2" s="13">
        <v>1387</v>
      </c>
      <c r="L2" s="13">
        <v>1388</v>
      </c>
      <c r="M2" s="13">
        <v>1389</v>
      </c>
      <c r="N2" s="13">
        <v>1390</v>
      </c>
      <c r="O2" s="13">
        <v>1391</v>
      </c>
      <c r="P2" s="13">
        <v>1392</v>
      </c>
      <c r="Q2" s="13">
        <v>1393</v>
      </c>
      <c r="R2" s="13">
        <v>1394</v>
      </c>
      <c r="S2" s="13">
        <v>1395</v>
      </c>
      <c r="T2" s="13">
        <v>1396</v>
      </c>
      <c r="U2" s="13">
        <v>1397</v>
      </c>
      <c r="V2" s="13">
        <v>1398</v>
      </c>
      <c r="W2" s="13">
        <v>1399</v>
      </c>
      <c r="X2" s="13">
        <v>1400</v>
      </c>
      <c r="Y2" s="13">
        <v>1401</v>
      </c>
      <c r="Z2" s="13">
        <v>1402</v>
      </c>
      <c r="AA2" s="13">
        <v>1403</v>
      </c>
      <c r="AB2" s="13" t="s">
        <v>3</v>
      </c>
      <c r="AC2" s="13" t="s">
        <v>4</v>
      </c>
    </row>
    <row r="3" spans="1:33" ht="40.5" customHeight="1" x14ac:dyDescent="0.2">
      <c r="A3" s="21" t="s">
        <v>5</v>
      </c>
      <c r="B3" s="22" t="s">
        <v>6</v>
      </c>
      <c r="C3" s="23"/>
      <c r="D3" s="24">
        <v>200.99529492299999</v>
      </c>
      <c r="E3" s="24">
        <v>3130.5323997369501</v>
      </c>
      <c r="F3" s="24">
        <v>10152.3935077305</v>
      </c>
      <c r="G3" s="24">
        <v>7092.8505307180803</v>
      </c>
      <c r="H3" s="24">
        <v>826.43910211164007</v>
      </c>
      <c r="I3" s="24">
        <v>3677.5516894809798</v>
      </c>
      <c r="J3" s="24">
        <v>46074.955594853702</v>
      </c>
      <c r="K3" s="24">
        <v>25862.802734851801</v>
      </c>
      <c r="L3" s="24">
        <v>118281.703108514</v>
      </c>
      <c r="M3" s="24">
        <v>60699.2560370192</v>
      </c>
      <c r="N3" s="24">
        <v>34225.659619564998</v>
      </c>
      <c r="O3" s="24">
        <v>68397.138222148205</v>
      </c>
      <c r="P3" s="24">
        <v>229386.52902941999</v>
      </c>
      <c r="Q3" s="24">
        <v>25106.7296646998</v>
      </c>
      <c r="R3" s="24">
        <v>26163.149712730799</v>
      </c>
      <c r="S3" s="24">
        <v>29835.765266356302</v>
      </c>
      <c r="T3" s="24">
        <v>10736.754453199099</v>
      </c>
      <c r="U3" s="24">
        <v>3048.2498325810002</v>
      </c>
      <c r="V3" s="24">
        <v>32220.088777981</v>
      </c>
      <c r="W3" s="24">
        <v>471778.83837974002</v>
      </c>
      <c r="X3" s="24">
        <v>3.52202E-10</v>
      </c>
      <c r="Y3" s="24">
        <v>1426320.9739191099</v>
      </c>
      <c r="Z3" s="24">
        <v>5653.4141585295802</v>
      </c>
      <c r="AA3" s="24">
        <v>831781.38957268605</v>
      </c>
      <c r="AB3" s="25">
        <f t="shared" ref="AB3:AB8" si="0">SUM(D3:AA3)</f>
        <v>3470654.160608687</v>
      </c>
      <c r="AC3" s="26">
        <f>AB3/AB9</f>
        <v>0.41087751690074342</v>
      </c>
    </row>
    <row r="4" spans="1:33" s="5" customFormat="1" ht="48.75" customHeight="1" x14ac:dyDescent="0.2">
      <c r="A4" s="27"/>
      <c r="B4" s="16" t="s">
        <v>7</v>
      </c>
      <c r="C4" s="17"/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4">
        <v>0</v>
      </c>
      <c r="L4" s="4">
        <v>9382.9975266509991</v>
      </c>
      <c r="M4" s="4">
        <v>12274.171869587401</v>
      </c>
      <c r="N4" s="4">
        <v>16175.152918276999</v>
      </c>
      <c r="O4" s="4">
        <v>48965.093739019001</v>
      </c>
      <c r="P4" s="4">
        <v>37231.742995804401</v>
      </c>
      <c r="Q4" s="4">
        <v>0</v>
      </c>
      <c r="R4" s="4">
        <v>202.03977925186499</v>
      </c>
      <c r="S4" s="4">
        <v>849.22783802399999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15">
        <f t="shared" si="0"/>
        <v>125080.42666661467</v>
      </c>
      <c r="AC4" s="28">
        <f>AB4/AB9</f>
        <v>1.4807794941069801E-2</v>
      </c>
    </row>
    <row r="5" spans="1:33" ht="25.5" customHeight="1" thickBot="1" x14ac:dyDescent="0.25">
      <c r="A5" s="29"/>
      <c r="B5" s="30" t="s">
        <v>8</v>
      </c>
      <c r="C5" s="31"/>
      <c r="D5" s="32">
        <f t="shared" ref="D5:AA5" si="1">D4+D3</f>
        <v>200.99529492299999</v>
      </c>
      <c r="E5" s="32">
        <f t="shared" si="1"/>
        <v>3130.5323997369501</v>
      </c>
      <c r="F5" s="32">
        <f t="shared" si="1"/>
        <v>10152.3935077305</v>
      </c>
      <c r="G5" s="32">
        <f t="shared" si="1"/>
        <v>7092.8505307180803</v>
      </c>
      <c r="H5" s="32">
        <f t="shared" si="1"/>
        <v>826.43910211164007</v>
      </c>
      <c r="I5" s="32">
        <f t="shared" si="1"/>
        <v>3677.5516894809798</v>
      </c>
      <c r="J5" s="32">
        <f t="shared" si="1"/>
        <v>46074.955594853702</v>
      </c>
      <c r="K5" s="32">
        <f t="shared" si="1"/>
        <v>25862.802734851801</v>
      </c>
      <c r="L5" s="32">
        <f t="shared" si="1"/>
        <v>127664.70063516501</v>
      </c>
      <c r="M5" s="32">
        <f t="shared" si="1"/>
        <v>72973.427906606608</v>
      </c>
      <c r="N5" s="32">
        <f t="shared" si="1"/>
        <v>50400.812537841994</v>
      </c>
      <c r="O5" s="32">
        <f t="shared" si="1"/>
        <v>117362.23196116721</v>
      </c>
      <c r="P5" s="32">
        <f t="shared" si="1"/>
        <v>266618.2720252244</v>
      </c>
      <c r="Q5" s="32">
        <f t="shared" si="1"/>
        <v>25106.7296646998</v>
      </c>
      <c r="R5" s="32">
        <f t="shared" si="1"/>
        <v>26365.189491982663</v>
      </c>
      <c r="S5" s="32">
        <f t="shared" si="1"/>
        <v>30684.993104380301</v>
      </c>
      <c r="T5" s="32">
        <f t="shared" si="1"/>
        <v>10736.754453199099</v>
      </c>
      <c r="U5" s="32">
        <f t="shared" si="1"/>
        <v>3048.2498325810002</v>
      </c>
      <c r="V5" s="32">
        <f t="shared" si="1"/>
        <v>32220.088777981</v>
      </c>
      <c r="W5" s="32">
        <f t="shared" si="1"/>
        <v>471778.83837974002</v>
      </c>
      <c r="X5" s="32">
        <f t="shared" si="1"/>
        <v>3.52202E-10</v>
      </c>
      <c r="Y5" s="32">
        <f t="shared" si="1"/>
        <v>1426320.9739191099</v>
      </c>
      <c r="Z5" s="32">
        <f t="shared" si="1"/>
        <v>5653.4141585295802</v>
      </c>
      <c r="AA5" s="32">
        <f t="shared" si="1"/>
        <v>831781.38957268605</v>
      </c>
      <c r="AB5" s="33">
        <f t="shared" si="0"/>
        <v>3595734.5872753016</v>
      </c>
      <c r="AC5" s="34">
        <f>AB5/AB9</f>
        <v>0.42568531184181324</v>
      </c>
    </row>
    <row r="6" spans="1:33" ht="45.75" customHeight="1" x14ac:dyDescent="0.2">
      <c r="A6" s="21" t="s">
        <v>9</v>
      </c>
      <c r="B6" s="22" t="s">
        <v>10</v>
      </c>
      <c r="C6" s="23"/>
      <c r="D6" s="39">
        <v>0</v>
      </c>
      <c r="E6" s="39">
        <v>77.433843949053298</v>
      </c>
      <c r="F6" s="39">
        <v>2145.7880818180001</v>
      </c>
      <c r="G6" s="39">
        <v>84.495740252999994</v>
      </c>
      <c r="H6" s="39">
        <v>0</v>
      </c>
      <c r="I6" s="39">
        <v>0</v>
      </c>
      <c r="J6" s="39">
        <v>22242.156291166102</v>
      </c>
      <c r="K6" s="39">
        <v>29586.19291976</v>
      </c>
      <c r="L6" s="39">
        <v>14965.065087712401</v>
      </c>
      <c r="M6" s="39">
        <v>0</v>
      </c>
      <c r="N6" s="39">
        <v>45146.899953513101</v>
      </c>
      <c r="O6" s="39">
        <v>39998.625811626996</v>
      </c>
      <c r="P6" s="39">
        <v>134975.02419974501</v>
      </c>
      <c r="Q6" s="39">
        <v>0</v>
      </c>
      <c r="R6" s="39">
        <v>0</v>
      </c>
      <c r="S6" s="39">
        <v>38113.211698731</v>
      </c>
      <c r="T6" s="39">
        <v>0</v>
      </c>
      <c r="U6" s="39">
        <v>0</v>
      </c>
      <c r="V6" s="39">
        <v>0</v>
      </c>
      <c r="W6" s="39">
        <v>753560.256111886</v>
      </c>
      <c r="X6" s="39">
        <v>823887.49968925805</v>
      </c>
      <c r="Y6" s="39">
        <v>1480499.99993502</v>
      </c>
      <c r="Z6" s="39">
        <v>629856.67252258095</v>
      </c>
      <c r="AA6" s="39">
        <v>569694.44836756599</v>
      </c>
      <c r="AB6" s="25">
        <f t="shared" si="0"/>
        <v>4584833.7702545859</v>
      </c>
      <c r="AC6" s="26">
        <f>AB6/AB9</f>
        <v>0.54278099394221813</v>
      </c>
    </row>
    <row r="7" spans="1:33" ht="28.5" customHeight="1" x14ac:dyDescent="0.2">
      <c r="A7" s="27"/>
      <c r="B7" s="16" t="s">
        <v>11</v>
      </c>
      <c r="C7" s="17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30406.877739297201</v>
      </c>
      <c r="J7" s="3">
        <v>72831.398759738804</v>
      </c>
      <c r="K7" s="3">
        <v>17495.276890382</v>
      </c>
      <c r="L7" s="3">
        <v>105928.835849296</v>
      </c>
      <c r="M7" s="3">
        <v>0</v>
      </c>
      <c r="N7" s="3">
        <v>15697.984370565</v>
      </c>
      <c r="O7" s="3">
        <v>0</v>
      </c>
      <c r="P7" s="3">
        <v>21429.521941931001</v>
      </c>
      <c r="Q7" s="3">
        <v>2573.0533283999998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15">
        <f t="shared" si="0"/>
        <v>266362.94887961005</v>
      </c>
      <c r="AC7" s="28">
        <f>AB7/AB9</f>
        <v>3.1533694215968695E-2</v>
      </c>
    </row>
    <row r="8" spans="1:33" ht="25.5" customHeight="1" thickBot="1" x14ac:dyDescent="0.25">
      <c r="A8" s="29"/>
      <c r="B8" s="30" t="s">
        <v>12</v>
      </c>
      <c r="C8" s="31"/>
      <c r="D8" s="32">
        <f t="shared" ref="D8:AA8" si="2">D7+D6</f>
        <v>0</v>
      </c>
      <c r="E8" s="32">
        <f t="shared" si="2"/>
        <v>77.433843949053298</v>
      </c>
      <c r="F8" s="32">
        <f t="shared" si="2"/>
        <v>2145.7880818180001</v>
      </c>
      <c r="G8" s="32">
        <f t="shared" si="2"/>
        <v>84.495740252999994</v>
      </c>
      <c r="H8" s="32">
        <f t="shared" si="2"/>
        <v>0</v>
      </c>
      <c r="I8" s="32">
        <f t="shared" si="2"/>
        <v>30406.877739297201</v>
      </c>
      <c r="J8" s="32">
        <f t="shared" si="2"/>
        <v>95073.555050904906</v>
      </c>
      <c r="K8" s="32">
        <f t="shared" si="2"/>
        <v>47081.469810142</v>
      </c>
      <c r="L8" s="32">
        <f t="shared" si="2"/>
        <v>120893.90093700839</v>
      </c>
      <c r="M8" s="32">
        <f t="shared" si="2"/>
        <v>0</v>
      </c>
      <c r="N8" s="32">
        <f t="shared" si="2"/>
        <v>60844.884324078099</v>
      </c>
      <c r="O8" s="32">
        <f t="shared" si="2"/>
        <v>39998.625811626996</v>
      </c>
      <c r="P8" s="32">
        <f t="shared" si="2"/>
        <v>156404.54614167602</v>
      </c>
      <c r="Q8" s="32">
        <f t="shared" si="2"/>
        <v>2573.0533283999998</v>
      </c>
      <c r="R8" s="32">
        <f t="shared" si="2"/>
        <v>0</v>
      </c>
      <c r="S8" s="32">
        <f t="shared" si="2"/>
        <v>38113.211698731</v>
      </c>
      <c r="T8" s="32">
        <f t="shared" si="2"/>
        <v>0</v>
      </c>
      <c r="U8" s="32">
        <f t="shared" si="2"/>
        <v>0</v>
      </c>
      <c r="V8" s="32">
        <f t="shared" si="2"/>
        <v>0</v>
      </c>
      <c r="W8" s="32">
        <f t="shared" si="2"/>
        <v>753560.256111886</v>
      </c>
      <c r="X8" s="32">
        <f t="shared" si="2"/>
        <v>823887.49968925805</v>
      </c>
      <c r="Y8" s="32">
        <f t="shared" si="2"/>
        <v>1480499.99993502</v>
      </c>
      <c r="Z8" s="32">
        <f t="shared" si="2"/>
        <v>629856.67252258095</v>
      </c>
      <c r="AA8" s="32">
        <f t="shared" si="2"/>
        <v>569694.44836756599</v>
      </c>
      <c r="AB8" s="33">
        <f t="shared" si="0"/>
        <v>4851196.7191341957</v>
      </c>
      <c r="AC8" s="34">
        <f>AB8/AB9</f>
        <v>0.57431468815818676</v>
      </c>
    </row>
    <row r="9" spans="1:33" ht="25.5" customHeight="1" thickBot="1" x14ac:dyDescent="0.25">
      <c r="A9" s="35" t="s">
        <v>3</v>
      </c>
      <c r="B9" s="36"/>
      <c r="C9" s="37"/>
      <c r="D9" s="38">
        <f t="shared" ref="D9:AB9" si="3">D8+D5</f>
        <v>200.99529492299999</v>
      </c>
      <c r="E9" s="38">
        <f t="shared" si="3"/>
        <v>3207.9662436860035</v>
      </c>
      <c r="F9" s="38">
        <f t="shared" si="3"/>
        <v>12298.1815895485</v>
      </c>
      <c r="G9" s="38">
        <f t="shared" si="3"/>
        <v>7177.3462709710802</v>
      </c>
      <c r="H9" s="38">
        <f t="shared" si="3"/>
        <v>826.43910211164007</v>
      </c>
      <c r="I9" s="38">
        <f t="shared" si="3"/>
        <v>34084.429428778181</v>
      </c>
      <c r="J9" s="38">
        <f t="shared" si="3"/>
        <v>141148.51064575859</v>
      </c>
      <c r="K9" s="38">
        <f t="shared" si="3"/>
        <v>72944.272544993801</v>
      </c>
      <c r="L9" s="38">
        <f t="shared" si="3"/>
        <v>248558.60157217341</v>
      </c>
      <c r="M9" s="38">
        <f t="shared" si="3"/>
        <v>72973.427906606608</v>
      </c>
      <c r="N9" s="38">
        <f t="shared" si="3"/>
        <v>111245.69686192009</v>
      </c>
      <c r="O9" s="38">
        <f t="shared" si="3"/>
        <v>157360.8577727942</v>
      </c>
      <c r="P9" s="38">
        <f t="shared" si="3"/>
        <v>423022.81816690043</v>
      </c>
      <c r="Q9" s="38">
        <f t="shared" si="3"/>
        <v>27679.782993099801</v>
      </c>
      <c r="R9" s="38">
        <f t="shared" si="3"/>
        <v>26365.189491982663</v>
      </c>
      <c r="S9" s="38">
        <f t="shared" si="3"/>
        <v>68798.204803111294</v>
      </c>
      <c r="T9" s="38">
        <f t="shared" si="3"/>
        <v>10736.754453199099</v>
      </c>
      <c r="U9" s="38">
        <f t="shared" si="3"/>
        <v>3048.2498325810002</v>
      </c>
      <c r="V9" s="38">
        <f t="shared" si="3"/>
        <v>32220.088777981</v>
      </c>
      <c r="W9" s="38">
        <f t="shared" si="3"/>
        <v>1225339.0944916261</v>
      </c>
      <c r="X9" s="38">
        <f t="shared" si="3"/>
        <v>823887.4996892584</v>
      </c>
      <c r="Y9" s="38">
        <f t="shared" si="3"/>
        <v>2906820.9738541301</v>
      </c>
      <c r="Z9" s="38">
        <f t="shared" si="3"/>
        <v>635510.08668111055</v>
      </c>
      <c r="AA9" s="38">
        <f t="shared" si="3"/>
        <v>1401475.8379402519</v>
      </c>
      <c r="AB9" s="20">
        <f t="shared" si="3"/>
        <v>8446931.3064094968</v>
      </c>
      <c r="AC9" s="14">
        <f>AB9/AB9</f>
        <v>1</v>
      </c>
    </row>
    <row r="10" spans="1:33" x14ac:dyDescent="0.65">
      <c r="AB10" s="8"/>
    </row>
    <row r="13" spans="1:33" x14ac:dyDescent="0.65"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</sheetData>
  <autoFilter ref="A1:AC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11">
    <mergeCell ref="A1:AC1"/>
    <mergeCell ref="B2:C2"/>
    <mergeCell ref="A3:A5"/>
    <mergeCell ref="B3:C3"/>
    <mergeCell ref="B4:C4"/>
    <mergeCell ref="B5:C5"/>
    <mergeCell ref="A6:A8"/>
    <mergeCell ref="B6:C6"/>
    <mergeCell ref="B7:C7"/>
    <mergeCell ref="B8:C8"/>
    <mergeCell ref="A9:C9"/>
  </mergeCells>
  <printOptions horizontalCentered="1" verticalCentered="1"/>
  <pageMargins left="0" right="0" top="0" bottom="0" header="0" footer="0"/>
  <pageSetup paperSize="9" scale="40" fitToHeight="0" orientation="landscape" cellComments="atEnd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اصلی  </vt:lpstr>
      <vt:lpstr>'جدول اصلی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محبوبه بیات</dc:creator>
  <cp:lastModifiedBy>محبوبه بیات</cp:lastModifiedBy>
  <cp:lastPrinted>2025-07-27T07:12:20Z</cp:lastPrinted>
  <dcterms:created xsi:type="dcterms:W3CDTF">2025-07-27T05:33:25Z</dcterms:created>
  <dcterms:modified xsi:type="dcterms:W3CDTF">2025-07-29T05:02:14Z</dcterms:modified>
</cp:coreProperties>
</file>